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9120" activeTab="0"/>
  </bookViews>
  <sheets>
    <sheet name="Ruhestand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<sst xmlns="http://schemas.openxmlformats.org/spreadsheetml/2006/main" count="16" uniqueCount="14">
  <si>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Die Zeit bis zum Ruhestand</t>
  </si>
  <si>
    <t>Gebe hier Dein Geburtsdatum ein:</t>
  </si>
  <si>
    <t>Ohne Altersteilzeit und nach heutiger Rechtslage musst Du noch bis zu diesem Datum arbeiten:</t>
  </si>
  <si>
    <t>Das sind noch rund:</t>
  </si>
  <si>
    <t>Jahre</t>
  </si>
  <si>
    <t>Oder rund:</t>
  </si>
  <si>
    <t>Monate</t>
  </si>
  <si>
    <t>Tage</t>
  </si>
  <si>
    <t>Stunden</t>
  </si>
  <si>
    <t>Oder ganz genau:</t>
  </si>
  <si>
    <t xml:space="preserve">Jahre </t>
  </si>
  <si>
    <t xml:space="preserve">Monate </t>
  </si>
  <si>
    <t xml:space="preserve">Tage </t>
  </si>
  <si>
    <t>© Kerstin Krispin &amp; Michael Kopecky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</si>
</sst>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mmmm\ yy"/>
    <numFmt numFmtId="195" formatCode="yy"/>
    <numFmt numFmtId="196" formatCode="mm"/>
    <numFmt numFmtId="197" formatCode="dd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d/m/yy\ h:mm"/>
    <numFmt numFmtId="205" formatCode="d/\ mmm/\ yy"/>
    <numFmt numFmtId="206" formatCode="d/\ mmmm\ yyyy"/>
    <numFmt numFmtId="207" formatCode="dd\ mmmm\ yyyy"/>
    <numFmt numFmtId="208" formatCode="dd\.\ mmmm\ yyyy"/>
  </numFmts>
  <fonts count="18">
    <font>
      <sz val="10"/>
      <name val="Arial"/>
      <family val="0"/>
    </font>
    <font>
      <b/>
      <sz val="24"/>
      <color indexed="10"/>
      <name val="Comic Sans MS"/>
      <family val="4"/>
    </font>
    <font>
      <sz val="16"/>
      <name val="Comic Sans MS"/>
      <family val="4"/>
    </font>
    <font>
      <sz val="16"/>
      <name val="Arial"/>
      <family val="2"/>
    </font>
    <font>
      <sz val="12"/>
      <name val="Comic Sans MS"/>
      <family val="4"/>
    </font>
    <font>
      <b/>
      <sz val="10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b/>
      <sz val="20"/>
      <name val="Arial Black"/>
      <family val="2"/>
    </font>
    <font>
      <b/>
      <sz val="18"/>
      <color indexed="10"/>
      <name val="Arial Black"/>
      <family val="2"/>
    </font>
    <font>
      <b/>
      <sz val="6"/>
      <name val="Arial Black"/>
      <family val="2"/>
    </font>
    <font>
      <b/>
      <sz val="6"/>
      <color indexed="12"/>
      <name val="Arial Black"/>
      <family val="2"/>
    </font>
    <font>
      <b/>
      <sz val="24"/>
      <color indexed="48"/>
      <name val="Comic Sans MS"/>
      <family val="4"/>
    </font>
    <font>
      <b/>
      <sz val="18"/>
      <color indexed="48"/>
      <name val="Arial Black"/>
      <family val="2"/>
    </font>
    <font>
      <b/>
      <sz val="20"/>
      <color indexed="48"/>
      <name val="Arial Black"/>
      <family val="2"/>
    </font>
    <font>
      <sz val="10"/>
      <color indexed="48"/>
      <name val="Arial"/>
      <family val="0"/>
    </font>
    <font>
      <sz val="10"/>
      <color indexed="48"/>
      <name val="Arial Black"/>
      <family val="2"/>
    </font>
    <font>
      <sz val="12"/>
      <color indexed="48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4" fontId="0" fillId="0" borderId="0" xfId="0" applyNumberFormat="1" applyAlignment="1">
      <alignment/>
    </xf>
    <xf numFmtId="20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1" fillId="3" borderId="1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3" xfId="0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7" fillId="0" borderId="6" xfId="0" applyFont="1" applyBorder="1" applyAlignment="1">
      <alignment/>
    </xf>
    <xf numFmtId="206" fontId="6" fillId="2" borderId="0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49" fontId="4" fillId="2" borderId="2" xfId="0" applyNumberFormat="1" applyFont="1" applyFill="1" applyBorder="1" applyAlignment="1">
      <alignment horizontal="centerContinuous" wrapText="1"/>
    </xf>
    <xf numFmtId="49" fontId="4" fillId="2" borderId="0" xfId="0" applyNumberFormat="1" applyFont="1" applyFill="1" applyBorder="1" applyAlignment="1">
      <alignment horizontal="centerContinuous" wrapText="1"/>
    </xf>
    <xf numFmtId="206" fontId="9" fillId="2" borderId="0" xfId="0" applyNumberFormat="1" applyFont="1" applyFill="1" applyBorder="1" applyAlignment="1">
      <alignment horizontal="centerContinuous"/>
    </xf>
    <xf numFmtId="0" fontId="12" fillId="4" borderId="7" xfId="0" applyFont="1" applyFill="1" applyBorder="1" applyAlignment="1">
      <alignment horizontal="centerContinuous"/>
    </xf>
    <xf numFmtId="0" fontId="12" fillId="4" borderId="8" xfId="0" applyFont="1" applyFill="1" applyBorder="1" applyAlignment="1">
      <alignment horizontal="centerContinuous"/>
    </xf>
    <xf numFmtId="208" fontId="13" fillId="2" borderId="2" xfId="0" applyNumberFormat="1" applyFont="1" applyFill="1" applyBorder="1" applyAlignment="1">
      <alignment horizontal="centerContinuous"/>
    </xf>
    <xf numFmtId="1" fontId="14" fillId="2" borderId="5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2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14" fontId="3" fillId="5" borderId="9" xfId="0" applyNumberFormat="1" applyFont="1" applyFill="1" applyBorder="1" applyAlignment="1" applyProtection="1">
      <alignment/>
      <protection locked="0"/>
    </xf>
    <xf numFmtId="0" fontId="12" fillId="4" borderId="1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3" xfId="0" applyFill="1" applyBorder="1" applyAlignment="1">
      <alignment/>
    </xf>
    <xf numFmtId="206" fontId="6" fillId="2" borderId="3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203" fontId="7" fillId="0" borderId="0" xfId="0" applyNumberFormat="1" applyFont="1" applyBorder="1" applyAlignment="1">
      <alignment/>
    </xf>
    <xf numFmtId="203" fontId="7" fillId="2" borderId="0" xfId="0" applyNumberFormat="1" applyFont="1" applyFill="1" applyBorder="1" applyAlignment="1">
      <alignment/>
    </xf>
    <xf numFmtId="0" fontId="11" fillId="2" borderId="4" xfId="0" applyFont="1" applyFill="1" applyBorder="1" applyAlignment="1">
      <alignment horizontal="centerContinuous"/>
    </xf>
    <xf numFmtId="0" fontId="10" fillId="2" borderId="5" xfId="0" applyFont="1" applyFill="1" applyBorder="1" applyAlignment="1">
      <alignment horizontal="centerContinuous"/>
    </xf>
    <xf numFmtId="0" fontId="10" fillId="2" borderId="6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5" sqref="E5"/>
    </sheetView>
  </sheetViews>
  <sheetFormatPr defaultColWidth="11.421875" defaultRowHeight="12.75" zeroHeight="1"/>
  <cols>
    <col min="1" max="1" width="16.57421875" style="3" customWidth="1"/>
    <col min="2" max="2" width="9.421875" style="3" customWidth="1"/>
    <col min="3" max="3" width="13.28125" style="3" customWidth="1"/>
    <col min="4" max="4" width="16.8515625" style="3" customWidth="1"/>
    <col min="5" max="5" width="16.8515625" style="4" bestFit="1" customWidth="1"/>
    <col min="6" max="6" width="11.8515625" style="3" customWidth="1"/>
    <col min="7" max="7" width="0" style="3" hidden="1" customWidth="1"/>
    <col min="8" max="8" width="12.28125" style="0" hidden="1" customWidth="1"/>
    <col min="9" max="16384" width="0" style="0" hidden="1" customWidth="1"/>
  </cols>
  <sheetData>
    <row r="1" spans="1:7" ht="37.5">
      <c r="A1" s="30" t="s">
        <v>0</v>
      </c>
      <c r="B1" s="31"/>
      <c r="C1" s="31"/>
      <c r="D1" s="31"/>
      <c r="E1" s="31"/>
      <c r="F1" s="40"/>
      <c r="G1" s="5"/>
    </row>
    <row r="2" spans="1:7" ht="12.75">
      <c r="A2" s="25"/>
      <c r="B2" s="26"/>
      <c r="C2" s="26"/>
      <c r="D2" s="26"/>
      <c r="E2" s="26"/>
      <c r="F2" s="41"/>
      <c r="G2" s="8"/>
    </row>
    <row r="3" spans="1:7" ht="13.5" thickBot="1">
      <c r="A3" s="6"/>
      <c r="B3" s="7"/>
      <c r="C3" s="7"/>
      <c r="D3" s="7"/>
      <c r="E3" s="7"/>
      <c r="F3" s="42"/>
      <c r="G3" s="8"/>
    </row>
    <row r="4" spans="1:8" ht="24.75" thickBot="1">
      <c r="A4" s="9" t="s">
        <v>1</v>
      </c>
      <c r="B4" s="10"/>
      <c r="C4" s="10"/>
      <c r="D4" s="10"/>
      <c r="E4" s="39">
        <v>38452</v>
      </c>
      <c r="F4" s="42"/>
      <c r="G4" s="8"/>
      <c r="H4" s="1">
        <v>23743</v>
      </c>
    </row>
    <row r="5" spans="1:8" ht="12.75">
      <c r="A5" s="6"/>
      <c r="B5" s="7"/>
      <c r="C5" s="7"/>
      <c r="D5" s="7"/>
      <c r="E5" s="7"/>
      <c r="F5" s="42"/>
      <c r="G5" s="8"/>
      <c r="H5" s="1">
        <v>36924</v>
      </c>
    </row>
    <row r="6" spans="1:8" ht="44.25" customHeight="1">
      <c r="A6" s="27" t="s">
        <v>2</v>
      </c>
      <c r="B6" s="28"/>
      <c r="C6" s="28"/>
      <c r="D6" s="28"/>
      <c r="E6" s="22"/>
      <c r="F6" s="42"/>
      <c r="G6" s="8"/>
      <c r="H6" s="2">
        <f ca="1">NOW()</f>
        <v>38815.91111851852</v>
      </c>
    </row>
    <row r="7" spans="1:8" ht="32.25" customHeight="1">
      <c r="A7" s="32">
        <f>SUM(E4+H4-DAY(H4)-MONTH(H5))</f>
        <v>62192</v>
      </c>
      <c r="B7" s="29"/>
      <c r="C7" s="29"/>
      <c r="D7" s="29"/>
      <c r="E7" s="29"/>
      <c r="F7" s="43"/>
      <c r="G7" s="8"/>
      <c r="H7">
        <f>DAYS360(H6,A7)</f>
        <v>23041</v>
      </c>
    </row>
    <row r="8" spans="1:8" ht="12.75">
      <c r="A8" s="6"/>
      <c r="B8" s="7"/>
      <c r="C8" s="7"/>
      <c r="D8" s="7"/>
      <c r="E8" s="7"/>
      <c r="F8" s="42"/>
      <c r="G8" s="8"/>
      <c r="H8">
        <f>MINUTE(G15)</f>
        <v>0</v>
      </c>
    </row>
    <row r="9" spans="1:7" ht="19.5">
      <c r="A9" s="11" t="s">
        <v>3</v>
      </c>
      <c r="B9" s="12"/>
      <c r="C9" s="12"/>
      <c r="D9" s="12"/>
      <c r="E9" s="13">
        <f>SUM((A7-H6)/365.25)</f>
        <v>64.00024334423404</v>
      </c>
      <c r="F9" s="44" t="s">
        <v>4</v>
      </c>
      <c r="G9" s="8"/>
    </row>
    <row r="10" spans="1:7" ht="12.75">
      <c r="A10" s="6"/>
      <c r="B10" s="7"/>
      <c r="C10" s="7"/>
      <c r="D10" s="7"/>
      <c r="E10" s="14"/>
      <c r="F10" s="42"/>
      <c r="G10" s="8"/>
    </row>
    <row r="11" spans="1:7" ht="19.5">
      <c r="A11" s="11" t="s">
        <v>5</v>
      </c>
      <c r="B11" s="12"/>
      <c r="C11" s="12"/>
      <c r="D11" s="12"/>
      <c r="E11" s="13">
        <f>SUM((A7-H6)/365.25*12)</f>
        <v>768.0029201308084</v>
      </c>
      <c r="F11" s="44" t="s">
        <v>6</v>
      </c>
      <c r="G11" s="8"/>
    </row>
    <row r="12" spans="1:8" ht="12.75">
      <c r="A12" s="6"/>
      <c r="B12" s="7"/>
      <c r="C12" s="7"/>
      <c r="D12" s="7"/>
      <c r="E12" s="7"/>
      <c r="F12" s="42"/>
      <c r="G12" s="8"/>
      <c r="H12">
        <f>SUM(65/4)</f>
        <v>16.25</v>
      </c>
    </row>
    <row r="13" spans="1:7" ht="19.5">
      <c r="A13" s="11" t="s">
        <v>5</v>
      </c>
      <c r="B13" s="12"/>
      <c r="C13" s="12"/>
      <c r="D13" s="12"/>
      <c r="E13" s="13">
        <f>SUM(A7-H6)</f>
        <v>23376.088881481483</v>
      </c>
      <c r="F13" s="44" t="s">
        <v>7</v>
      </c>
      <c r="G13" s="15"/>
    </row>
    <row r="14" spans="1:7" ht="12.75">
      <c r="A14" s="6"/>
      <c r="B14" s="7"/>
      <c r="C14" s="7"/>
      <c r="D14" s="7"/>
      <c r="E14" s="7"/>
      <c r="F14" s="42"/>
      <c r="G14" s="8"/>
    </row>
    <row r="15" spans="1:7" ht="19.5">
      <c r="A15" s="11" t="s">
        <v>5</v>
      </c>
      <c r="B15" s="12"/>
      <c r="C15" s="12"/>
      <c r="D15" s="12"/>
      <c r="E15" s="13">
        <f>SUM(E13*24)</f>
        <v>561026.1331555556</v>
      </c>
      <c r="F15" s="44" t="s">
        <v>8</v>
      </c>
      <c r="G15" s="8"/>
    </row>
    <row r="16" spans="1:7" ht="12.75">
      <c r="A16" s="6"/>
      <c r="B16" s="7"/>
      <c r="C16" s="7"/>
      <c r="D16" s="7"/>
      <c r="E16" s="7"/>
      <c r="F16" s="42"/>
      <c r="G16" s="8"/>
    </row>
    <row r="17" spans="1:7" ht="12.75">
      <c r="A17" s="34"/>
      <c r="B17" s="35"/>
      <c r="C17" s="35"/>
      <c r="D17" s="35"/>
      <c r="E17" s="35"/>
      <c r="F17" s="42"/>
      <c r="G17" s="8"/>
    </row>
    <row r="18" spans="1:8" ht="19.5">
      <c r="A18" s="36" t="s">
        <v>9</v>
      </c>
      <c r="B18" s="37"/>
      <c r="C18" s="38" t="s">
        <v>10</v>
      </c>
      <c r="D18" s="38" t="s">
        <v>11</v>
      </c>
      <c r="E18" s="38" t="s">
        <v>12</v>
      </c>
      <c r="F18" s="45"/>
      <c r="G18" s="18">
        <f>SUM((365+365+365+366)/4)</f>
        <v>365.25</v>
      </c>
      <c r="H18">
        <f>SUM(G18/12)</f>
        <v>30.4375</v>
      </c>
    </row>
    <row r="19" spans="1:7" ht="19.5">
      <c r="A19" s="23"/>
      <c r="B19" s="24"/>
      <c r="C19" s="17"/>
      <c r="D19" s="17"/>
      <c r="E19" s="17"/>
      <c r="F19" s="45"/>
      <c r="G19" s="18"/>
    </row>
    <row r="20" spans="1:7" ht="32.25" thickBot="1">
      <c r="A20" s="19"/>
      <c r="B20" s="20"/>
      <c r="C20" s="33">
        <f>ROUNDDOWN(E9,0)</f>
        <v>64</v>
      </c>
      <c r="D20" s="33">
        <f>ROUNDDOWN(D22,0)</f>
        <v>0</v>
      </c>
      <c r="E20" s="33">
        <f>ROUND(E22*H18,0)</f>
        <v>0</v>
      </c>
      <c r="F20" s="46"/>
      <c r="G20" s="21"/>
    </row>
    <row r="21" spans="1:6" ht="19.5" hidden="1">
      <c r="A21" s="47"/>
      <c r="B21" s="48"/>
      <c r="C21" s="48"/>
      <c r="D21" s="48"/>
      <c r="E21" s="16"/>
      <c r="F21" s="18"/>
    </row>
    <row r="22" spans="1:8" ht="19.5" hidden="1">
      <c r="A22" s="47"/>
      <c r="B22" s="48"/>
      <c r="C22" s="49">
        <f>SUM(E9-C20)</f>
        <v>0.00024334423403615801</v>
      </c>
      <c r="D22" s="48">
        <f>SUM(C22*12)</f>
        <v>0.002920130808433896</v>
      </c>
      <c r="E22" s="50">
        <f>SUM(D22-D20)</f>
        <v>0.002920130808433896</v>
      </c>
      <c r="F22" s="18"/>
      <c r="H22" s="2"/>
    </row>
    <row r="23" spans="1:6" ht="19.5" hidden="1">
      <c r="A23" s="47"/>
      <c r="B23" s="48"/>
      <c r="C23" s="48"/>
      <c r="D23" s="48"/>
      <c r="E23" s="16"/>
      <c r="F23" s="18"/>
    </row>
    <row r="24" spans="1:6" ht="19.5" hidden="1">
      <c r="A24" s="47"/>
      <c r="B24" s="48"/>
      <c r="C24" s="49"/>
      <c r="D24" s="49"/>
      <c r="E24" s="16"/>
      <c r="F24" s="18"/>
    </row>
    <row r="25" spans="1:6" ht="20.25" thickBot="1">
      <c r="A25" s="51" t="s">
        <v>13</v>
      </c>
      <c r="B25" s="52"/>
      <c r="C25" s="52"/>
      <c r="D25" s="52"/>
      <c r="E25" s="52"/>
      <c r="F25" s="5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&amp;C(c) by Kerstin Krispin &amp; Michael Kopecky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kopi-marl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Kopecky</dc:creator>
  <cp:keywords/>
  <dc:description/>
  <cp:lastModifiedBy>Grimm</cp:lastModifiedBy>
  <cp:lastPrinted>2005-04-25T14:12:10Z</cp:lastPrinted>
  <dcterms:created xsi:type="dcterms:W3CDTF">2002-07-18T17:48:35Z</dcterms:created>
  <dcterms:modified xsi:type="dcterms:W3CDTF">2006-04-08T19:52:04Z</dcterms:modified>
  <cp:category/>
  <cp:version/>
  <cp:contentType/>
  <cp:contentStatus/>
</cp:coreProperties>
</file>